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4" windowWidth="18197" windowHeight="12077" activeTab="2"/>
  </bookViews>
  <sheets>
    <sheet name="ΑΠΟΤΕΛΕΣΜΑΤΑ ΧΡΗΣΗΣ" sheetId="1" r:id="rId1"/>
    <sheet name="ΓΕΝΙΚΗΣ ΕΚΜΕΤΑΛΛΕΥΣΗΣ" sheetId="4" r:id="rId2"/>
    <sheet name="ΙΣΟΛΟΓΙΣΜΟΣ" sheetId="5" r:id="rId3"/>
  </sheets>
  <calcPr calcId="152511" iterateDelta="1E-4"/>
</workbook>
</file>

<file path=xl/calcChain.xml><?xml version="1.0" encoding="utf-8"?>
<calcChain xmlns="http://schemas.openxmlformats.org/spreadsheetml/2006/main">
  <c r="H46" i="5" l="1"/>
  <c r="D46" i="5"/>
  <c r="M44" i="5"/>
  <c r="K44" i="5"/>
  <c r="H42" i="5"/>
  <c r="D42" i="5"/>
  <c r="M34" i="5"/>
  <c r="K34" i="5"/>
  <c r="H34" i="5"/>
  <c r="D34" i="5"/>
  <c r="H22" i="5"/>
  <c r="G22" i="5"/>
  <c r="F22" i="5"/>
  <c r="D22" i="5"/>
  <c r="C22" i="5"/>
  <c r="B22" i="5"/>
  <c r="H12" i="5"/>
  <c r="G12" i="5"/>
  <c r="F12" i="5"/>
  <c r="D12" i="5"/>
  <c r="C12" i="5"/>
  <c r="B12" i="5"/>
  <c r="C50" i="4"/>
  <c r="F22" i="4"/>
  <c r="C22" i="4"/>
  <c r="C8" i="1"/>
  <c r="C10" i="1" s="1"/>
</calcChain>
</file>

<file path=xl/sharedStrings.xml><?xml version="1.0" encoding="utf-8"?>
<sst xmlns="http://schemas.openxmlformats.org/spreadsheetml/2006/main" count="180" uniqueCount="142">
  <si>
    <t>ΣΥΝΟΛΟ</t>
  </si>
  <si>
    <t>I. ΑΠΟΤΕΛΕΣΜΑΤΑ ΕΚΜΕΤΑΛΛΕΥΣΗΣ</t>
  </si>
  <si>
    <t>II. ΠΛΕΟΝ: ΕΚΤΑΚΤΑ ΑΠΟΤΕΛΕΣΜΑΤΑ</t>
  </si>
  <si>
    <t>Ο ΠΡΟΕΔΡΟΣ</t>
  </si>
  <si>
    <t>Ο ΓΕΝΙΚΟΣ ΔΝΤΗΣ</t>
  </si>
  <si>
    <t>Ο ΔΝΤΗΣ ΟΙΚΟΝΟΜΙΚΩΝ &amp; ΔΙΟΙΚΗΤΙΚΩΝ ΥΠΗΡΕΣΙΩΝ</t>
  </si>
  <si>
    <t>ΝΤΕΛΗΣ ΠΑΝΑΓΙΩΤΗΣ</t>
  </si>
  <si>
    <t>ΣΤΑΜΑΤΑΤΟΣ ΣΠΥΡΙΔΩΝ</t>
  </si>
  <si>
    <t>ΚΑΘΑΡΑ ΑΠΟΤΕΛΕΣΜΑΤΑ (ΚΕΡΔΗ ή ΖΗΜΙΕΣ) ΧΡΗΣΗΣ</t>
  </si>
  <si>
    <t>Κύκλος εργασιών (πωλήσεις)</t>
  </si>
  <si>
    <t>Μείον: κόστος πωλήσεων</t>
  </si>
  <si>
    <t>Μικτά αποτελέσματα (κέρδη ή ζημιές) εκμετάλλευσης</t>
  </si>
  <si>
    <t>Μείον: άλλα έσοδα εκμετάλλευσης</t>
  </si>
  <si>
    <t>Μείον: έξοδα διοικητικής λειτουργίας</t>
  </si>
  <si>
    <t>Μερικά αποτελέσματα (ζημιές) εκμετάλλευσης</t>
  </si>
  <si>
    <t>Πλέον:</t>
  </si>
  <si>
    <t>Πιστωτικοί τόκοι &amp; συναφή έσοδα</t>
  </si>
  <si>
    <t>Μείον:</t>
  </si>
  <si>
    <t>Χρεωστικοί τόκοι &amp; συναφή έξοδα</t>
  </si>
  <si>
    <t>Ολικά αποτελέσματα (ζημιές) εκμετάλλευσης</t>
  </si>
  <si>
    <t>Έκτακτα &amp; ανόργανα έσοδα</t>
  </si>
  <si>
    <t>Μείον: έκτακτα &amp; ανόργανα έξοδα</t>
  </si>
  <si>
    <t>Προβλέψεις για έκτακτους κινδύνους</t>
  </si>
  <si>
    <t>Οργανικά &amp; έκτακτα αποτελέσματα (ζημιές)</t>
  </si>
  <si>
    <t>Μείον: σύνολο αποσβέσεων παγίων στοιχείων</t>
  </si>
  <si>
    <t>Μείον: οι από αυτές ενσωματωμένες στο λειτουργικό κόστος</t>
  </si>
  <si>
    <t>ΧΡΕΩΣΗ</t>
  </si>
  <si>
    <t>1. Αποθέματα έναρξης</t>
  </si>
  <si>
    <t>- Εμπορεύματα</t>
  </si>
  <si>
    <t>- Αναλώσιμα</t>
  </si>
  <si>
    <t>- Ανταλλακτικά</t>
  </si>
  <si>
    <t>2. Αγορές Χρήσης</t>
  </si>
  <si>
    <t>Σύνολο Αρχικών Αποθεμάτων &amp; Αγορών</t>
  </si>
  <si>
    <t>3. ΜΕΙΟΝ: Αποθέματα Τέλους Χρήσης</t>
  </si>
  <si>
    <t>Αγορές &amp; Διάφορα Αποθεμάτων</t>
  </si>
  <si>
    <t>4. Οργανικά Έξοδα</t>
  </si>
  <si>
    <t>- Αμοιβές &amp; έξοδα προσωπικού</t>
  </si>
  <si>
    <t>- Αμοιβές &amp; έξοδα τρίτων</t>
  </si>
  <si>
    <t>- Παροχές τρίτων</t>
  </si>
  <si>
    <t>- Φόροι - Τέλη</t>
  </si>
  <si>
    <t>- Έξοδα μεταφορών</t>
  </si>
  <si>
    <t>- Έξοδα ταξειδίων</t>
  </si>
  <si>
    <t>- Έξοδα προβολής &amp; διαφήμισης</t>
  </si>
  <si>
    <t>- Συνδρομές - Εισφορές</t>
  </si>
  <si>
    <t>- Έντυπα - Γραφική ύλη</t>
  </si>
  <si>
    <t>- Υλικά άμεσης ανάλωσης</t>
  </si>
  <si>
    <t>- Έξοδα δημοσιεύσεων</t>
  </si>
  <si>
    <t>- Διάφορα Έξοδα</t>
  </si>
  <si>
    <t>- Τόκοι &amp; Συναφή Έξοδα</t>
  </si>
  <si>
    <t>- Αποσβέσεις παγίων στοιχείων ενσωμ. στο λειτουργικό κόστος</t>
  </si>
  <si>
    <t>Διάφορα έξοδα</t>
  </si>
  <si>
    <t>Συνολικό Κόστος</t>
  </si>
  <si>
    <t>Συνολικό Κόστος Εσόδων</t>
  </si>
  <si>
    <t>ΠΙΣΤΩΣΗ</t>
  </si>
  <si>
    <t>1. Πωλήσεις</t>
  </si>
  <si>
    <t>- Αχρήστου Υλικού</t>
  </si>
  <si>
    <t>- Υπηρεσιών</t>
  </si>
  <si>
    <t>2. Λοιπά Οργανικά Έσοδα</t>
  </si>
  <si>
    <t>- Επιχορηγήσεις</t>
  </si>
  <si>
    <t>- Έσοδα Κεφαλαίων</t>
  </si>
  <si>
    <t>Ζημιές Εκμετάλλευσης</t>
  </si>
  <si>
    <t>―</t>
  </si>
  <si>
    <t>ΕΝΕΡΓΗΤΙΚΟ</t>
  </si>
  <si>
    <t>ΠΑΘΗΤΙΚΟ</t>
  </si>
  <si>
    <t>Β. ΕΞΟΔΑ ΕΓΚΑΤΑΣΤΑΣΗΣ</t>
  </si>
  <si>
    <t>1. Έξοδα Ίδρυσης &amp; πρώτης εγκατάστασης</t>
  </si>
  <si>
    <t>4. Λοιπά Έξοδα Εγκατάστασης</t>
  </si>
  <si>
    <t>Γ. ΠΑΓΙΟ ΕΝΕΡΓΗΤΙΚΟ</t>
  </si>
  <si>
    <t>II. Ενσώματες Ακινητοποιήσεις</t>
  </si>
  <si>
    <t>2.Γήπεδα - Οικόπεδα</t>
  </si>
  <si>
    <t>3.Κτήρια - Εγκαταστάσεις - Τεχνικά Έργα</t>
  </si>
  <si>
    <t>4.Μηχ/τα - Τεχνικές Εγκ/σεις - Λοιπός Μαχανολογικός Εξοπλισμός</t>
  </si>
  <si>
    <t>5.Μεταφορικά Μέσα</t>
  </si>
  <si>
    <t>6.Έπιπλα &amp; Λοιπός Εξοπλίσμός</t>
  </si>
  <si>
    <t>7.Ακιν/σεις υπο εκτέλεση &amp; Προκ/λες Κτήσης Παγίων</t>
  </si>
  <si>
    <t>Σύνολο Ακινητοποιήσεων</t>
  </si>
  <si>
    <t>III.Συμμετοχές &amp; άλλες μακρ/σμες απαιτήσεις</t>
  </si>
  <si>
    <t>7.Λοιπές μακρ/σμες απαιτήσεις</t>
  </si>
  <si>
    <t>Σύνολο Πάγιου Ενεργητικού (ΓII + ΓIII)</t>
  </si>
  <si>
    <t>Δ.ΚΥΚΛΟΦΟΡΟΥΝ ΕΝΕΡΓΗΤΙΚΟ</t>
  </si>
  <si>
    <t>I.Αποθέματα</t>
  </si>
  <si>
    <t>1.Εμπορεύματα</t>
  </si>
  <si>
    <t>4.Αναλώσιμα - Ανταλλακτικά</t>
  </si>
  <si>
    <t>II.Απαιτήσεις</t>
  </si>
  <si>
    <t>1.Πελάτες</t>
  </si>
  <si>
    <t>Μείον Προβλέψεις</t>
  </si>
  <si>
    <t>10.Επισφαλείς - Επίδικοι Πελάτες &amp; Χρεώσεις</t>
  </si>
  <si>
    <t>11.Χρεώστες Διάφοροι</t>
  </si>
  <si>
    <t>11α.Ελληνικό Δημόσιο</t>
  </si>
  <si>
    <t>IV.Διαθέσιμα</t>
  </si>
  <si>
    <t>1.Ταμείο</t>
  </si>
  <si>
    <t>3.Καταθέσεις</t>
  </si>
  <si>
    <t>Σύνολο Κυκλοφορούντος Ενεργητικού (ΔI, ΔII, ΔIV)</t>
  </si>
  <si>
    <t>Ε.ΜΕΤΑΒΑΤΙΚΟΙ ΛΟΓΑΡΙΑΣΜΟΙ ΕΝΕΡΓΗΤΙΚΟΥ</t>
  </si>
  <si>
    <t>2.Έσοδα Χρήσεως Εισπρακτέα</t>
  </si>
  <si>
    <t>ΓΕΝΙΚΟ ΣΥΝΟΛΟ ΕΝΕΡΓΗΤΙΚΟΥ (Β+Γ+Δ+Ε)</t>
  </si>
  <si>
    <t>ΧΡΗΣΗ 2013</t>
  </si>
  <si>
    <t>ΑΠΟΣΒΕΣΕΙΣ</t>
  </si>
  <si>
    <t>ΑΝΑΠΟΣΒΕΣΤΗ ΑΞΙΑ</t>
  </si>
  <si>
    <t>ΑΞΙΑ ΚΤΗΣΗΣ</t>
  </si>
  <si>
    <t>Α.ΙΔΙΑ ΚΕΦΑΛΑΙΑ</t>
  </si>
  <si>
    <t>I.Κεφάλαιο</t>
  </si>
  <si>
    <t>III.Επιχορηγήσεις Επενδύσεων</t>
  </si>
  <si>
    <t>3.Επιχ/σεις Επενδύσεων Πάγιου Ενεργητικού</t>
  </si>
  <si>
    <t>V.Αποτελέσματα εις Νέο</t>
  </si>
  <si>
    <t>Υπόλοιπο Ζημιών Προηγούμενων Χρήσεων</t>
  </si>
  <si>
    <t>Υπόλοιπο Ζημιών Χρήσης εις Νέο</t>
  </si>
  <si>
    <t>Σύνολο Ίδιων Κεφαλαίων (AI, AIII, AIV, AV)</t>
  </si>
  <si>
    <t>Β.ΠΡΟΒΛΕΨΕΙΣ ΓΙΑ ΚΙΝΔΥΝΟΥΣ &amp; ΕΞΟΔΑ</t>
  </si>
  <si>
    <t>1.Προβλέψεις για Αποζημίωση Προσωπικού</t>
  </si>
  <si>
    <t>Γ.ΥΠΟΧΡΕΩΣΕΙΣ</t>
  </si>
  <si>
    <t>I.Μακροπρόθεσμες Υποχρεώσεις</t>
  </si>
  <si>
    <t>2.Δάνεια Τ. Π. &amp; Δ.</t>
  </si>
  <si>
    <t>8.Λοιπές Μακροπρόθεσμες Υποχρεώσεις</t>
  </si>
  <si>
    <t>ΓΕΝΙΚΟ ΣΥΝΟΛΟ ΠΑΘΗΤΙΚΟΥ (Α+Β+Γ+Δ)</t>
  </si>
  <si>
    <t>2.Έξοδα Χρήσης Δουλευμένα</t>
  </si>
  <si>
    <t>Δ.ΜΕΤΑΒΑΤΙΚΟΙ ΛΟΓΑΡΙΑΣΜΟΙ ΠΑΘΗΤΙΚΟΥ</t>
  </si>
  <si>
    <t>Σύνολο Υποχρεώσεων (ΓI, ΓII)</t>
  </si>
  <si>
    <t>11.Πιστωτές Διάφοροι</t>
  </si>
  <si>
    <t>6.Ασφαλιστικοί Οργανισμοί</t>
  </si>
  <si>
    <t>5.Υποχρεώσεις από Φόρους - Τέλη</t>
  </si>
  <si>
    <t>1.Προμηθευτές</t>
  </si>
  <si>
    <t>II.Βραχυπρόθεσμες Υποχρεώσεις</t>
  </si>
  <si>
    <t>(934.528,75)</t>
  </si>
  <si>
    <t>(875.584,86)</t>
  </si>
  <si>
    <t>ΠΟΣΑ ΚΛΕΙΟΜΕΝΗΣ ΧΡΗΣΗΣ 2014</t>
  </si>
  <si>
    <t>ΠΟΣΑ ΠΡΟΗΓΟΥΜΕΝΗΣ ΧΡΗΣΗΣ 2013</t>
  </si>
  <si>
    <t>Μείον Ιδοπαραγωγή &amp; βελτιώσεις παγίων</t>
  </si>
  <si>
    <t>ΚΑΡΑΠΑΠΑΣ ΓΕΩΡΓΙΟΣ</t>
  </si>
  <si>
    <t>Εξοδα προηγούμενων χρήσεων</t>
  </si>
  <si>
    <t>Εσοδα προηγούμενων χρήσεων</t>
  </si>
  <si>
    <t>ΔΗΜΟΤΙΚΗ ΕΠΙΧΕΙΡΗΣΗ ΥΔΡΕΥΣΗΣ - ΑΠΟΧΕΤΕΥΣΗΣ ΔΗΜΟΥ Ι. Π. ΜΕΣΟΛΟΓΓΙΟΥ (Δ.Ε.Υ.Α.Μ.)                                                                                                                                                                                                                                                                                                                                                                                                                                                                                                      ΙΣΟΛΟΓΙΣΜΟΣ 31ης ΔΕΚΕΜΒΡΙΟΥ 2014                                                                                                                                                                                                                                                                                                                                                                                                                                                                                                                                                                ΔΙΑΧΕΙΡΙΣΤΙΚΗ ΠΕΡΙΟΔΟΣ (1η ΙΑΝΟΥΑΡΙΟΥ 2014 - 31η ΔΕΚΕΜΒΡΙΟΥ 2014)</t>
  </si>
  <si>
    <t>ΧΡΗΣΗ 2014</t>
  </si>
  <si>
    <t>(412.089,05)</t>
  </si>
  <si>
    <t>(124343,57)</t>
  </si>
  <si>
    <t>(536.432,62)</t>
  </si>
  <si>
    <t>Υπόλοιπο Ζημιών Χρήσης</t>
  </si>
  <si>
    <t xml:space="preserve">ΚΑΤΑΣΤΑΣΗ ΛΟΓΑΡΙΑΣΜΟΥ ΓΕΝΙΚΗΣ ΕΚΜΕΤΑΛΛΕΥΣΗΣ      </t>
  </si>
  <si>
    <t xml:space="preserve">ΔΗΜΟΤΙΚΗ ΕΠΙΧΕΙΡΗΣΗ ΥΔΡΕΥΣΗΣ - ΑΠΟΧΕΤΕΥΣΗΣ ΔΗΜΟΥ Ι. Π. ΜΕΣΟΛΟΓΓΙΟΥ (Δ.Ε.Υ.Α.Μ.)                                  </t>
  </si>
  <si>
    <t>31 ΔΕΚΕΜΒΡΙΟΥ 2014 (1η ΙΑΝΟΥΑΡΙΟΥ 2014 - 31η ΔΕΚΕΜΒΡΙΟΥ 2014)</t>
  </si>
  <si>
    <t>ΚΑΤΑΣΤΑΣΗ ΛΟΓΑΡΙΑΣΜΟΥ ΑΠΟΤΕΛΕΣΜΑΤΩΝ ΧΡΗΣΗΣ</t>
  </si>
  <si>
    <t xml:space="preserve">ΔΗΜΟΤΙΚΗ ΕΠΙΧΕΙΡΗΣΗ ΥΔΡΕΥΣΗΣ - ΑΠΟΧΕΤΕΥΣΗΣ ΔΗΜΟΥ Ι. Π. ΜΕΣΟΛΟΓΓΙΟΥ (Δ.Ε.Υ.Α.Μ.)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</si>
</sst>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"/>
  </numFmts>
  <fonts count="6" x14ac:knownFonts="1">
    <font>
      <sz val="11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u/>
      <sz val="20"/>
      <color theme="1"/>
      <name val="Calibri"/>
      <family val="2"/>
      <charset val="161"/>
      <scheme val="minor"/>
    </font>
    <font>
      <u val="double"/>
      <sz val="20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</font>
    <font>
      <u val="double"/>
      <sz val="20"/>
      <color theme="1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2" fillId="0" borderId="0" xfId="0" applyNumberFormat="1" applyFont="1"/>
    <xf numFmtId="4" fontId="1" fillId="0" borderId="0" xfId="0" applyNumberFormat="1" applyFont="1" applyBorder="1"/>
    <xf numFmtId="4" fontId="1" fillId="0" borderId="1" xfId="0" applyNumberFormat="1" applyFont="1" applyBorder="1"/>
    <xf numFmtId="4" fontId="2" fillId="0" borderId="0" xfId="0" applyNumberFormat="1" applyFont="1" applyBorder="1"/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49" fontId="1" fillId="0" borderId="0" xfId="0" applyNumberFormat="1" applyFont="1"/>
    <xf numFmtId="0" fontId="2" fillId="0" borderId="0" xfId="0" applyFont="1"/>
    <xf numFmtId="4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4" fontId="4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right"/>
    </xf>
    <xf numFmtId="4" fontId="3" fillId="0" borderId="0" xfId="0" applyNumberFormat="1" applyFont="1" applyBorder="1"/>
    <xf numFmtId="4" fontId="5" fillId="0" borderId="0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quotePrefix="1" applyFont="1"/>
    <xf numFmtId="4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/>
    <xf numFmtId="0" fontId="0" fillId="0" borderId="0" xfId="0" applyAlignment="1">
      <alignment horizontal="center" vertical="center" wrapText="1"/>
    </xf>
    <xf numFmtId="0" fontId="0" fillId="0" borderId="0" xfId="0" applyAlignment="1"/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zoomScale="50" zoomScaleNormal="50" workbookViewId="0">
      <selection activeCell="K17" sqref="K17"/>
    </sheetView>
  </sheetViews>
  <sheetFormatPr defaultColWidth="9.15234375" defaultRowHeight="26.15" x14ac:dyDescent="0.7"/>
  <cols>
    <col min="1" max="1" width="110" style="1" customWidth="1"/>
    <col min="2" max="2" width="26.69140625" style="1" bestFit="1" customWidth="1"/>
    <col min="3" max="3" width="23.3828125" style="1" customWidth="1"/>
    <col min="4" max="4" width="26.69140625" style="1" bestFit="1" customWidth="1"/>
    <col min="5" max="5" width="28" style="1" customWidth="1"/>
    <col min="6" max="16384" width="9.15234375" style="1"/>
  </cols>
  <sheetData>
    <row r="1" spans="1:10" ht="39" customHeight="1" x14ac:dyDescent="0.7">
      <c r="A1" s="50" t="s">
        <v>141</v>
      </c>
      <c r="B1" s="52"/>
      <c r="C1" s="52"/>
      <c r="D1" s="52"/>
      <c r="E1" s="52"/>
      <c r="F1" s="46"/>
      <c r="G1" s="46"/>
      <c r="H1" s="46"/>
      <c r="I1" s="46"/>
      <c r="J1" s="46"/>
    </row>
    <row r="2" spans="1:10" ht="36" customHeight="1" x14ac:dyDescent="0.7">
      <c r="A2" s="50" t="s">
        <v>140</v>
      </c>
      <c r="B2" s="53"/>
      <c r="C2" s="53"/>
      <c r="D2" s="53"/>
      <c r="E2" s="53"/>
      <c r="F2" s="46"/>
      <c r="G2" s="46"/>
      <c r="H2" s="46"/>
      <c r="I2" s="46"/>
      <c r="J2" s="46"/>
    </row>
    <row r="3" spans="1:10" ht="45.75" customHeight="1" x14ac:dyDescent="0.7">
      <c r="A3" s="50" t="s">
        <v>139</v>
      </c>
      <c r="B3" s="52"/>
      <c r="C3" s="52"/>
      <c r="D3" s="52"/>
      <c r="E3" s="52"/>
      <c r="F3" s="46"/>
      <c r="G3" s="46"/>
      <c r="H3" s="46"/>
      <c r="I3" s="46"/>
      <c r="J3" s="46"/>
    </row>
    <row r="4" spans="1:10" ht="78.45" x14ac:dyDescent="0.7">
      <c r="A4" s="1" t="s">
        <v>1</v>
      </c>
      <c r="B4" s="2"/>
      <c r="C4" s="3" t="s">
        <v>125</v>
      </c>
      <c r="D4" s="2"/>
      <c r="E4" s="40" t="s">
        <v>126</v>
      </c>
    </row>
    <row r="5" spans="1:10" x14ac:dyDescent="0.7">
      <c r="B5" s="2"/>
      <c r="C5" s="2"/>
      <c r="D5" s="2"/>
      <c r="E5" s="2"/>
    </row>
    <row r="6" spans="1:10" x14ac:dyDescent="0.7">
      <c r="A6" s="1" t="s">
        <v>9</v>
      </c>
      <c r="B6" s="4"/>
      <c r="C6" s="4">
        <v>2908713.56</v>
      </c>
      <c r="D6" s="4"/>
      <c r="E6" s="4">
        <v>3127209.47</v>
      </c>
    </row>
    <row r="7" spans="1:10" x14ac:dyDescent="0.7">
      <c r="A7" s="1" t="s">
        <v>10</v>
      </c>
      <c r="B7" s="4"/>
      <c r="C7" s="5">
        <v>3002675.38</v>
      </c>
      <c r="D7" s="4"/>
      <c r="E7" s="5">
        <v>3073273.95</v>
      </c>
    </row>
    <row r="8" spans="1:10" x14ac:dyDescent="0.7">
      <c r="A8" s="1" t="s">
        <v>11</v>
      </c>
      <c r="B8" s="4"/>
      <c r="C8" s="6">
        <f>C6-C7</f>
        <v>-93961.819999999832</v>
      </c>
      <c r="D8" s="4"/>
      <c r="E8" s="6">
        <v>53935.519999999997</v>
      </c>
    </row>
    <row r="9" spans="1:10" x14ac:dyDescent="0.7">
      <c r="A9" s="1" t="s">
        <v>12</v>
      </c>
      <c r="B9" s="4"/>
      <c r="C9" s="26" t="s">
        <v>61</v>
      </c>
      <c r="D9" s="4"/>
      <c r="E9" s="4">
        <v>305</v>
      </c>
    </row>
    <row r="10" spans="1:10" x14ac:dyDescent="0.7">
      <c r="A10" s="1" t="s">
        <v>0</v>
      </c>
      <c r="B10" s="4"/>
      <c r="C10" s="7">
        <f>C8</f>
        <v>-93961.819999999832</v>
      </c>
      <c r="D10" s="4"/>
      <c r="E10" s="7">
        <v>54240.52</v>
      </c>
    </row>
    <row r="11" spans="1:10" x14ac:dyDescent="0.7">
      <c r="B11" s="4"/>
      <c r="C11" s="4"/>
      <c r="D11" s="4"/>
      <c r="E11" s="4"/>
    </row>
    <row r="12" spans="1:10" x14ac:dyDescent="0.7">
      <c r="A12" s="1" t="s">
        <v>13</v>
      </c>
      <c r="B12" s="4"/>
      <c r="C12" s="5">
        <v>520690.13</v>
      </c>
      <c r="D12" s="4"/>
      <c r="E12" s="5">
        <v>578609.44999999995</v>
      </c>
    </row>
    <row r="13" spans="1:10" x14ac:dyDescent="0.7">
      <c r="A13" s="1" t="s">
        <v>14</v>
      </c>
      <c r="B13" s="4"/>
      <c r="C13" s="6">
        <v>-614651.94999999995</v>
      </c>
      <c r="D13" s="4"/>
      <c r="E13" s="6">
        <v>-524368.93000000005</v>
      </c>
    </row>
    <row r="14" spans="1:10" x14ac:dyDescent="0.7">
      <c r="A14" s="1" t="s">
        <v>15</v>
      </c>
      <c r="B14" s="4"/>
      <c r="C14" s="4"/>
      <c r="D14" s="4"/>
      <c r="E14" s="4"/>
    </row>
    <row r="15" spans="1:10" x14ac:dyDescent="0.7">
      <c r="A15" s="1" t="s">
        <v>16</v>
      </c>
      <c r="B15" s="4">
        <v>26913.19</v>
      </c>
      <c r="C15" s="4"/>
      <c r="D15" s="4">
        <v>21444.05</v>
      </c>
      <c r="E15" s="4"/>
    </row>
    <row r="16" spans="1:10" x14ac:dyDescent="0.7">
      <c r="A16" s="1" t="s">
        <v>17</v>
      </c>
      <c r="B16" s="4"/>
      <c r="C16" s="4"/>
      <c r="D16" s="4"/>
      <c r="E16" s="4"/>
    </row>
    <row r="17" spans="1:5" x14ac:dyDescent="0.7">
      <c r="A17" s="1" t="s">
        <v>18</v>
      </c>
      <c r="B17" s="8">
        <v>129913.16</v>
      </c>
      <c r="C17" s="8">
        <v>-102999.97</v>
      </c>
      <c r="D17" s="8">
        <v>192498.68</v>
      </c>
      <c r="E17" s="8">
        <v>171054.63</v>
      </c>
    </row>
    <row r="18" spans="1:5" x14ac:dyDescent="0.7">
      <c r="A18" s="1" t="s">
        <v>19</v>
      </c>
      <c r="B18" s="6"/>
      <c r="C18" s="6">
        <v>-717651.92</v>
      </c>
      <c r="D18" s="6"/>
      <c r="E18" s="6">
        <v>-695423.56</v>
      </c>
    </row>
    <row r="19" spans="1:5" x14ac:dyDescent="0.7">
      <c r="B19" s="4"/>
      <c r="C19" s="6"/>
      <c r="D19" s="4"/>
      <c r="E19" s="6"/>
    </row>
    <row r="20" spans="1:5" x14ac:dyDescent="0.7">
      <c r="A20" s="1" t="s">
        <v>2</v>
      </c>
      <c r="B20" s="4"/>
      <c r="C20" s="4"/>
      <c r="D20" s="4"/>
      <c r="E20" s="4"/>
    </row>
    <row r="21" spans="1:5" x14ac:dyDescent="0.7">
      <c r="B21" s="4"/>
      <c r="C21" s="4"/>
      <c r="D21" s="4"/>
      <c r="E21" s="4"/>
    </row>
    <row r="22" spans="1:5" x14ac:dyDescent="0.7">
      <c r="A22" s="1" t="s">
        <v>20</v>
      </c>
      <c r="B22" s="4">
        <v>833962.5</v>
      </c>
      <c r="C22" s="4"/>
      <c r="D22" s="4">
        <v>832903.06</v>
      </c>
      <c r="E22" s="4"/>
    </row>
    <row r="23" spans="1:5" x14ac:dyDescent="0.7">
      <c r="A23" s="41" t="s">
        <v>130</v>
      </c>
      <c r="B23" s="4">
        <v>31032.44</v>
      </c>
      <c r="C23" s="4"/>
      <c r="D23" s="26" t="s">
        <v>61</v>
      </c>
      <c r="E23" s="4"/>
    </row>
    <row r="24" spans="1:5" x14ac:dyDescent="0.7">
      <c r="A24" s="1" t="s">
        <v>21</v>
      </c>
      <c r="B24" s="4">
        <v>129199.25</v>
      </c>
      <c r="C24" s="4"/>
      <c r="D24" s="4">
        <v>44171.11</v>
      </c>
      <c r="E24" s="4"/>
    </row>
    <row r="25" spans="1:5" x14ac:dyDescent="0.7">
      <c r="A25" s="41" t="s">
        <v>129</v>
      </c>
      <c r="B25" s="4">
        <v>142487.34</v>
      </c>
      <c r="C25" s="4"/>
      <c r="D25" s="26" t="s">
        <v>61</v>
      </c>
      <c r="E25" s="4"/>
    </row>
    <row r="26" spans="1:5" x14ac:dyDescent="0.7">
      <c r="A26" s="1" t="s">
        <v>22</v>
      </c>
      <c r="B26" s="42" t="s">
        <v>61</v>
      </c>
      <c r="C26" s="8">
        <v>593308.35</v>
      </c>
      <c r="D26" s="8">
        <v>34364.5</v>
      </c>
      <c r="E26" s="8">
        <v>754367.45</v>
      </c>
    </row>
    <row r="27" spans="1:5" x14ac:dyDescent="0.7">
      <c r="A27" s="1" t="s">
        <v>23</v>
      </c>
      <c r="B27" s="6"/>
      <c r="C27" s="6">
        <v>-124343.57</v>
      </c>
      <c r="D27" s="6"/>
      <c r="E27" s="6">
        <v>58943.89</v>
      </c>
    </row>
    <row r="28" spans="1:5" x14ac:dyDescent="0.7">
      <c r="A28" s="1" t="s">
        <v>24</v>
      </c>
      <c r="B28" s="4">
        <v>885160.55</v>
      </c>
      <c r="C28" s="4"/>
      <c r="D28" s="4">
        <v>775241.4</v>
      </c>
      <c r="E28" s="4"/>
    </row>
    <row r="29" spans="1:5" x14ac:dyDescent="0.7">
      <c r="A29" s="1" t="s">
        <v>25</v>
      </c>
      <c r="B29" s="4">
        <v>885160.55</v>
      </c>
      <c r="C29" s="4"/>
      <c r="D29" s="4">
        <v>775241.4</v>
      </c>
      <c r="E29" s="4"/>
    </row>
    <row r="30" spans="1:5" x14ac:dyDescent="0.7">
      <c r="B30" s="4"/>
      <c r="C30" s="4"/>
      <c r="D30" s="4"/>
      <c r="E30" s="4"/>
    </row>
    <row r="31" spans="1:5" x14ac:dyDescent="0.7">
      <c r="A31" s="1" t="s">
        <v>8</v>
      </c>
      <c r="B31" s="4"/>
      <c r="C31" s="9">
        <v>-124343.57</v>
      </c>
      <c r="D31" s="4"/>
      <c r="E31" s="9">
        <v>58943.89</v>
      </c>
    </row>
    <row r="35" spans="1:5" x14ac:dyDescent="0.7">
      <c r="A35" s="10" t="s">
        <v>3</v>
      </c>
      <c r="B35" s="49" t="s">
        <v>4</v>
      </c>
      <c r="C35" s="49"/>
      <c r="D35" s="50" t="s">
        <v>5</v>
      </c>
      <c r="E35" s="50"/>
    </row>
    <row r="36" spans="1:5" x14ac:dyDescent="0.7">
      <c r="D36" s="51"/>
      <c r="E36" s="51"/>
    </row>
    <row r="39" spans="1:5" x14ac:dyDescent="0.7">
      <c r="A39" s="10" t="s">
        <v>128</v>
      </c>
      <c r="B39" s="49" t="s">
        <v>7</v>
      </c>
      <c r="C39" s="49"/>
      <c r="D39" s="49" t="s">
        <v>6</v>
      </c>
      <c r="E39" s="49"/>
    </row>
  </sheetData>
  <mergeCells count="7">
    <mergeCell ref="B35:C35"/>
    <mergeCell ref="B39:C39"/>
    <mergeCell ref="D39:E39"/>
    <mergeCell ref="D35:E36"/>
    <mergeCell ref="A1:E1"/>
    <mergeCell ref="A2:E2"/>
    <mergeCell ref="A3:E3"/>
  </mergeCells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"/>
  <sheetViews>
    <sheetView zoomScale="50" zoomScaleNormal="50" zoomScaleSheetLayoutView="40" workbookViewId="0">
      <selection activeCell="A43" sqref="A43"/>
    </sheetView>
  </sheetViews>
  <sheetFormatPr defaultColWidth="9.15234375" defaultRowHeight="26.15" x14ac:dyDescent="0.7"/>
  <cols>
    <col min="1" max="1" width="103.69140625" style="1" customWidth="1"/>
    <col min="2" max="2" width="23" style="1" bestFit="1" customWidth="1"/>
    <col min="3" max="3" width="24.3046875" style="1" customWidth="1"/>
    <col min="4" max="4" width="19.84375" style="1" customWidth="1"/>
    <col min="5" max="5" width="24.3046875" style="1" customWidth="1"/>
    <col min="6" max="6" width="23.69140625" style="1" customWidth="1"/>
    <col min="7" max="8" width="9.15234375" style="1"/>
    <col min="9" max="9" width="51.53515625" style="1" customWidth="1"/>
    <col min="10" max="10" width="23" style="1" customWidth="1"/>
    <col min="11" max="11" width="22.3828125" style="1" customWidth="1"/>
    <col min="12" max="12" width="9.15234375" style="1"/>
    <col min="13" max="13" width="23.84375" style="1" customWidth="1"/>
    <col min="14" max="14" width="23" style="1" customWidth="1"/>
    <col min="15" max="16384" width="9.15234375" style="1"/>
  </cols>
  <sheetData>
    <row r="1" spans="1:16" ht="36.75" customHeight="1" x14ac:dyDescent="0.7">
      <c r="A1" s="50" t="s">
        <v>138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6"/>
      <c r="P1" s="46"/>
    </row>
    <row r="2" spans="1:16" ht="29.25" customHeight="1" x14ac:dyDescent="0.7">
      <c r="A2" s="50" t="s">
        <v>137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6"/>
      <c r="P2" s="46"/>
    </row>
    <row r="3" spans="1:16" ht="30.75" customHeight="1" x14ac:dyDescent="0.7">
      <c r="A3" s="50" t="s">
        <v>139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6"/>
      <c r="P3" s="46"/>
    </row>
    <row r="4" spans="1:16" x14ac:dyDescent="0.7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46"/>
    </row>
    <row r="5" spans="1:16" x14ac:dyDescent="0.7">
      <c r="A5" s="14"/>
      <c r="B5" s="54" t="s">
        <v>125</v>
      </c>
      <c r="C5" s="55"/>
      <c r="D5" s="14"/>
      <c r="E5" s="54" t="s">
        <v>126</v>
      </c>
      <c r="F5" s="55"/>
      <c r="G5" s="15"/>
      <c r="H5" s="15"/>
      <c r="I5" s="15"/>
      <c r="J5" s="54" t="s">
        <v>125</v>
      </c>
      <c r="K5" s="55"/>
      <c r="M5" s="54" t="s">
        <v>126</v>
      </c>
      <c r="N5" s="55"/>
    </row>
    <row r="6" spans="1:16" x14ac:dyDescent="0.7">
      <c r="A6" s="14"/>
      <c r="B6" s="55"/>
      <c r="C6" s="55"/>
      <c r="D6" s="14"/>
      <c r="E6" s="55"/>
      <c r="F6" s="55"/>
      <c r="G6" s="15"/>
      <c r="H6" s="15"/>
      <c r="I6" s="15"/>
      <c r="J6" s="55"/>
      <c r="K6" s="55"/>
      <c r="M6" s="55"/>
      <c r="N6" s="55"/>
    </row>
    <row r="7" spans="1:16" x14ac:dyDescent="0.7">
      <c r="A7" s="14"/>
      <c r="B7" s="15"/>
      <c r="C7" s="15"/>
      <c r="D7" s="14"/>
      <c r="E7" s="15"/>
      <c r="F7" s="15"/>
      <c r="G7" s="15"/>
      <c r="H7" s="15"/>
      <c r="I7" s="15"/>
      <c r="J7" s="15"/>
      <c r="K7" s="15"/>
      <c r="M7" s="15"/>
      <c r="N7" s="15"/>
    </row>
    <row r="8" spans="1:16" x14ac:dyDescent="0.7">
      <c r="A8" s="14"/>
      <c r="B8" s="15"/>
      <c r="C8" s="15"/>
      <c r="D8" s="14"/>
      <c r="E8" s="15"/>
      <c r="F8" s="15"/>
      <c r="G8" s="15"/>
      <c r="H8" s="15"/>
      <c r="I8" s="15"/>
      <c r="J8" s="15"/>
      <c r="K8" s="15"/>
      <c r="M8" s="15"/>
      <c r="N8" s="15"/>
    </row>
    <row r="9" spans="1:16" x14ac:dyDescent="0.7">
      <c r="A9" s="14"/>
      <c r="B9" s="14"/>
      <c r="C9" s="14"/>
      <c r="D9" s="14"/>
      <c r="E9" s="14"/>
      <c r="F9" s="15"/>
      <c r="G9" s="15"/>
      <c r="H9" s="15"/>
      <c r="I9" s="15"/>
      <c r="J9" s="14"/>
      <c r="K9" s="14"/>
      <c r="M9" s="14"/>
      <c r="N9" s="15"/>
    </row>
    <row r="10" spans="1:16" x14ac:dyDescent="0.7">
      <c r="A10" s="20" t="s">
        <v>26</v>
      </c>
      <c r="D10" s="2"/>
      <c r="I10" s="17" t="s">
        <v>53</v>
      </c>
    </row>
    <row r="11" spans="1:16" x14ac:dyDescent="0.7">
      <c r="B11" s="2"/>
      <c r="C11" s="2"/>
      <c r="D11" s="2"/>
      <c r="E11" s="2"/>
      <c r="J11" s="2"/>
      <c r="K11" s="2"/>
      <c r="M11" s="2"/>
    </row>
    <row r="12" spans="1:16" x14ac:dyDescent="0.7">
      <c r="A12" s="1" t="s">
        <v>27</v>
      </c>
      <c r="B12" s="4"/>
      <c r="C12" s="4"/>
      <c r="D12" s="4"/>
      <c r="E12" s="4"/>
      <c r="I12" s="1" t="s">
        <v>54</v>
      </c>
      <c r="J12" s="4"/>
      <c r="K12" s="4"/>
      <c r="M12" s="4"/>
    </row>
    <row r="13" spans="1:16" x14ac:dyDescent="0.7">
      <c r="A13" s="16" t="s">
        <v>28</v>
      </c>
      <c r="B13" s="4">
        <v>4107.54</v>
      </c>
      <c r="C13" s="5"/>
      <c r="D13" s="4"/>
      <c r="E13" s="4">
        <v>4594.0600000000004</v>
      </c>
      <c r="F13" s="5"/>
      <c r="I13" s="16" t="s">
        <v>28</v>
      </c>
      <c r="J13" s="4">
        <v>21952.68</v>
      </c>
      <c r="K13" s="5"/>
      <c r="M13" s="4">
        <v>79109.22</v>
      </c>
      <c r="N13" s="5"/>
    </row>
    <row r="14" spans="1:16" x14ac:dyDescent="0.7">
      <c r="A14" s="16" t="s">
        <v>29</v>
      </c>
      <c r="B14" s="4">
        <v>13401.92</v>
      </c>
      <c r="C14" s="6"/>
      <c r="D14" s="4"/>
      <c r="E14" s="4">
        <v>12121.5</v>
      </c>
      <c r="F14" s="6"/>
      <c r="I14" s="16" t="s">
        <v>55</v>
      </c>
      <c r="J14" s="26" t="s">
        <v>61</v>
      </c>
      <c r="K14" s="6"/>
      <c r="M14" s="4">
        <v>8.1300000000000008</v>
      </c>
      <c r="N14" s="6"/>
    </row>
    <row r="15" spans="1:16" x14ac:dyDescent="0.7">
      <c r="A15" s="16" t="s">
        <v>30</v>
      </c>
      <c r="B15" s="8">
        <v>76037.03</v>
      </c>
      <c r="C15" s="8">
        <v>93546.49</v>
      </c>
      <c r="D15" s="4"/>
      <c r="E15" s="8">
        <v>76701.179999999993</v>
      </c>
      <c r="F15" s="6">
        <v>93416.74</v>
      </c>
      <c r="I15" s="16" t="s">
        <v>56</v>
      </c>
      <c r="J15" s="6">
        <v>2886760.88</v>
      </c>
      <c r="K15" s="6">
        <v>2908713.56</v>
      </c>
      <c r="M15" s="8">
        <v>3048092.12</v>
      </c>
      <c r="N15" s="8">
        <v>3127209.47</v>
      </c>
    </row>
    <row r="16" spans="1:16" x14ac:dyDescent="0.7">
      <c r="B16" s="4"/>
      <c r="C16" s="6"/>
      <c r="D16" s="4"/>
      <c r="E16" s="4"/>
      <c r="F16" s="6"/>
      <c r="J16" s="4"/>
      <c r="K16" s="6"/>
      <c r="M16" s="4"/>
      <c r="N16" s="6"/>
    </row>
    <row r="17" spans="1:14" x14ac:dyDescent="0.7">
      <c r="A17" s="1" t="s">
        <v>31</v>
      </c>
      <c r="B17" s="4"/>
      <c r="C17" s="4"/>
      <c r="D17" s="4"/>
      <c r="E17" s="4"/>
      <c r="F17" s="4"/>
      <c r="I17" s="1" t="s">
        <v>57</v>
      </c>
      <c r="J17" s="4"/>
      <c r="K17" s="4"/>
      <c r="M17" s="4"/>
      <c r="N17" s="4"/>
    </row>
    <row r="18" spans="1:14" x14ac:dyDescent="0.7">
      <c r="A18" s="16" t="s">
        <v>28</v>
      </c>
      <c r="B18" s="4">
        <v>2438.5</v>
      </c>
      <c r="C18" s="5"/>
      <c r="D18" s="4"/>
      <c r="E18" s="4">
        <v>21386</v>
      </c>
      <c r="F18" s="5"/>
      <c r="I18" s="16" t="s">
        <v>58</v>
      </c>
      <c r="J18" s="26" t="s">
        <v>61</v>
      </c>
      <c r="K18" s="5"/>
      <c r="M18" s="4">
        <v>305</v>
      </c>
      <c r="N18" s="5"/>
    </row>
    <row r="19" spans="1:14" x14ac:dyDescent="0.7">
      <c r="A19" s="16" t="s">
        <v>29</v>
      </c>
      <c r="B19" s="4">
        <v>49103.33</v>
      </c>
      <c r="C19" s="6"/>
      <c r="D19" s="4"/>
      <c r="E19" s="4">
        <v>68858.37</v>
      </c>
      <c r="F19" s="6"/>
      <c r="I19" s="16"/>
      <c r="J19" s="26"/>
      <c r="K19" s="6"/>
      <c r="M19" s="26"/>
      <c r="N19" s="6"/>
    </row>
    <row r="20" spans="1:14" x14ac:dyDescent="0.7">
      <c r="A20" s="16" t="s">
        <v>30</v>
      </c>
      <c r="B20" s="5">
        <v>79644.100000000006</v>
      </c>
      <c r="C20" s="5">
        <v>131185.93</v>
      </c>
      <c r="D20" s="4"/>
      <c r="E20" s="5">
        <v>85650.44</v>
      </c>
      <c r="F20" s="5">
        <v>175894.81</v>
      </c>
      <c r="I20" s="16" t="s">
        <v>59</v>
      </c>
      <c r="J20" s="5">
        <v>26913.19</v>
      </c>
      <c r="K20" s="5">
        <v>26913.19</v>
      </c>
      <c r="M20" s="5">
        <v>21444.05</v>
      </c>
      <c r="N20" s="5">
        <v>21749.05</v>
      </c>
    </row>
    <row r="21" spans="1:14" x14ac:dyDescent="0.7">
      <c r="B21" s="4"/>
      <c r="C21" s="4"/>
      <c r="D21" s="4"/>
      <c r="E21" s="4"/>
      <c r="F21" s="4"/>
    </row>
    <row r="22" spans="1:14" x14ac:dyDescent="0.7">
      <c r="A22" s="1" t="s">
        <v>32</v>
      </c>
      <c r="B22" s="4"/>
      <c r="C22" s="4">
        <f>C15+C20</f>
        <v>224732.41999999998</v>
      </c>
      <c r="D22" s="4"/>
      <c r="E22" s="4"/>
      <c r="F22" s="4">
        <f>F15+F20</f>
        <v>269311.55</v>
      </c>
    </row>
    <row r="23" spans="1:14" x14ac:dyDescent="0.7">
      <c r="B23" s="8"/>
      <c r="C23" s="8"/>
      <c r="D23" s="8"/>
      <c r="E23" s="8"/>
      <c r="F23" s="8"/>
    </row>
    <row r="24" spans="1:14" x14ac:dyDescent="0.7">
      <c r="A24" s="16" t="s">
        <v>33</v>
      </c>
      <c r="B24" s="6"/>
      <c r="C24" s="6"/>
      <c r="D24" s="6"/>
      <c r="E24" s="6"/>
      <c r="F24" s="6"/>
    </row>
    <row r="25" spans="1:14" x14ac:dyDescent="0.7">
      <c r="A25" s="16" t="s">
        <v>28</v>
      </c>
      <c r="B25" s="4">
        <v>3806.12</v>
      </c>
      <c r="C25" s="6"/>
      <c r="D25" s="4"/>
      <c r="E25" s="4">
        <v>4107.54</v>
      </c>
      <c r="F25" s="6"/>
    </row>
    <row r="26" spans="1:14" x14ac:dyDescent="0.7">
      <c r="A26" s="16" t="s">
        <v>29</v>
      </c>
      <c r="B26" s="4">
        <v>13925.11</v>
      </c>
      <c r="C26" s="4"/>
      <c r="D26" s="4"/>
      <c r="E26" s="4">
        <v>13401.92</v>
      </c>
      <c r="F26" s="4"/>
    </row>
    <row r="27" spans="1:14" x14ac:dyDescent="0.7">
      <c r="A27" s="16" t="s">
        <v>30</v>
      </c>
      <c r="B27" s="4">
        <v>77432.27</v>
      </c>
      <c r="C27" s="5">
        <v>95163.5</v>
      </c>
      <c r="D27" s="4"/>
      <c r="E27" s="4">
        <v>76037.03</v>
      </c>
      <c r="F27" s="4">
        <v>93546.49</v>
      </c>
    </row>
    <row r="28" spans="1:14" x14ac:dyDescent="0.7">
      <c r="B28" s="4"/>
      <c r="C28" s="4"/>
      <c r="D28" s="4"/>
      <c r="E28" s="4"/>
      <c r="F28" s="4"/>
    </row>
    <row r="29" spans="1:14" x14ac:dyDescent="0.7">
      <c r="A29" s="1" t="s">
        <v>34</v>
      </c>
      <c r="B29" s="4"/>
      <c r="C29" s="4">
        <v>129568.92</v>
      </c>
      <c r="D29" s="4"/>
      <c r="E29" s="4"/>
      <c r="F29" s="4">
        <v>175765.06</v>
      </c>
    </row>
    <row r="30" spans="1:14" x14ac:dyDescent="0.7">
      <c r="B30" s="8"/>
      <c r="C30" s="8"/>
      <c r="D30" s="8"/>
      <c r="E30" s="8"/>
      <c r="F30" s="8"/>
    </row>
    <row r="31" spans="1:14" x14ac:dyDescent="0.7">
      <c r="A31" s="1" t="s">
        <v>35</v>
      </c>
      <c r="B31" s="6"/>
      <c r="C31" s="6"/>
      <c r="D31" s="6"/>
      <c r="E31" s="6"/>
      <c r="F31" s="6"/>
    </row>
    <row r="32" spans="1:14" x14ac:dyDescent="0.7">
      <c r="A32" s="16" t="s">
        <v>36</v>
      </c>
      <c r="B32" s="4">
        <v>1094802.49</v>
      </c>
      <c r="C32" s="4"/>
      <c r="D32" s="4"/>
      <c r="E32" s="4">
        <v>1070684.3600000001</v>
      </c>
      <c r="F32" s="4"/>
    </row>
    <row r="33" spans="1:6" x14ac:dyDescent="0.7">
      <c r="A33" s="16" t="s">
        <v>37</v>
      </c>
      <c r="B33" s="4">
        <v>115411.05</v>
      </c>
      <c r="C33" s="4"/>
      <c r="D33" s="4"/>
      <c r="E33" s="4">
        <v>121600.62</v>
      </c>
      <c r="F33" s="4"/>
    </row>
    <row r="34" spans="1:6" x14ac:dyDescent="0.7">
      <c r="A34" s="16" t="s">
        <v>38</v>
      </c>
      <c r="B34" s="4">
        <v>1217169.28</v>
      </c>
      <c r="C34" s="4"/>
      <c r="D34" s="4"/>
      <c r="E34" s="4">
        <v>1364608.11</v>
      </c>
      <c r="F34" s="4"/>
    </row>
    <row r="35" spans="1:6" x14ac:dyDescent="0.7">
      <c r="A35" s="16" t="s">
        <v>39</v>
      </c>
      <c r="B35" s="4">
        <v>14440.35</v>
      </c>
      <c r="C35" s="4"/>
      <c r="D35" s="4"/>
      <c r="E35" s="4">
        <v>57706.28</v>
      </c>
      <c r="F35" s="4"/>
    </row>
    <row r="36" spans="1:6" x14ac:dyDescent="0.7">
      <c r="A36" s="1" t="s">
        <v>50</v>
      </c>
      <c r="B36" s="4"/>
      <c r="C36" s="4"/>
      <c r="D36" s="4"/>
      <c r="E36" s="4"/>
      <c r="F36" s="4"/>
    </row>
    <row r="37" spans="1:6" x14ac:dyDescent="0.7">
      <c r="A37" s="16" t="s">
        <v>40</v>
      </c>
      <c r="B37" s="4">
        <v>51357.31</v>
      </c>
      <c r="C37" s="4"/>
      <c r="D37" s="4"/>
      <c r="E37" s="4">
        <v>52303.99</v>
      </c>
      <c r="F37" s="4"/>
    </row>
    <row r="38" spans="1:6" x14ac:dyDescent="0.7">
      <c r="A38" s="16" t="s">
        <v>41</v>
      </c>
      <c r="B38" s="4">
        <v>1942.21</v>
      </c>
      <c r="C38" s="4"/>
      <c r="D38" s="4"/>
      <c r="E38" s="4">
        <v>279.35000000000002</v>
      </c>
      <c r="F38" s="4"/>
    </row>
    <row r="39" spans="1:6" x14ac:dyDescent="0.7">
      <c r="A39" s="16" t="s">
        <v>42</v>
      </c>
      <c r="B39" s="39" t="s">
        <v>61</v>
      </c>
      <c r="C39" s="4"/>
      <c r="D39" s="4"/>
      <c r="E39" s="4">
        <v>96.07</v>
      </c>
      <c r="F39" s="4"/>
    </row>
    <row r="40" spans="1:6" x14ac:dyDescent="0.7">
      <c r="A40" s="16" t="s">
        <v>43</v>
      </c>
      <c r="B40" s="4">
        <v>9456.0499999999993</v>
      </c>
      <c r="C40" s="4"/>
      <c r="D40" s="4"/>
      <c r="E40" s="4">
        <v>4027.8</v>
      </c>
      <c r="F40" s="4"/>
    </row>
    <row r="41" spans="1:6" x14ac:dyDescent="0.7">
      <c r="A41" s="16" t="s">
        <v>44</v>
      </c>
      <c r="B41" s="4">
        <v>12718.61</v>
      </c>
      <c r="C41" s="4"/>
      <c r="D41" s="4"/>
      <c r="E41" s="4">
        <v>12409.12</v>
      </c>
      <c r="F41" s="4"/>
    </row>
    <row r="42" spans="1:6" x14ac:dyDescent="0.7">
      <c r="A42" s="16" t="s">
        <v>45</v>
      </c>
      <c r="B42" s="4">
        <v>3195.65</v>
      </c>
      <c r="C42" s="4"/>
      <c r="D42" s="4"/>
      <c r="E42" s="4">
        <v>1694.37</v>
      </c>
      <c r="F42" s="4"/>
    </row>
    <row r="43" spans="1:6" x14ac:dyDescent="0.7">
      <c r="A43" s="16" t="s">
        <v>46</v>
      </c>
      <c r="B43" s="4">
        <v>1460.4</v>
      </c>
      <c r="C43" s="4"/>
      <c r="D43" s="4"/>
      <c r="E43" s="4">
        <v>148.80000000000001</v>
      </c>
      <c r="F43" s="4"/>
    </row>
    <row r="44" spans="1:6" x14ac:dyDescent="0.7">
      <c r="A44" s="16" t="s">
        <v>47</v>
      </c>
      <c r="B44" s="4">
        <v>2286.71</v>
      </c>
      <c r="C44" s="4"/>
      <c r="D44" s="4"/>
      <c r="E44" s="4">
        <v>15318.07</v>
      </c>
      <c r="F44" s="4"/>
    </row>
    <row r="45" spans="1:6" x14ac:dyDescent="0.7">
      <c r="A45" s="16" t="s">
        <v>48</v>
      </c>
      <c r="B45" s="4">
        <v>129913.16</v>
      </c>
      <c r="C45" s="4"/>
      <c r="D45" s="4"/>
      <c r="E45" s="4">
        <v>192498.68</v>
      </c>
      <c r="F45" s="4"/>
    </row>
    <row r="46" spans="1:6" x14ac:dyDescent="0.7">
      <c r="A46" s="16" t="s">
        <v>49</v>
      </c>
      <c r="B46" s="4">
        <v>885160.55</v>
      </c>
      <c r="C46" s="4">
        <v>3539313.82</v>
      </c>
      <c r="D46" s="4"/>
      <c r="E46" s="4">
        <v>775241.4</v>
      </c>
      <c r="F46" s="4">
        <v>3668617.02</v>
      </c>
    </row>
    <row r="47" spans="1:6" x14ac:dyDescent="0.7">
      <c r="A47" s="16"/>
      <c r="B47" s="4"/>
      <c r="C47" s="4"/>
      <c r="D47" s="4"/>
      <c r="E47" s="4"/>
      <c r="F47" s="4"/>
    </row>
    <row r="48" spans="1:6" x14ac:dyDescent="0.7">
      <c r="A48" s="16" t="s">
        <v>51</v>
      </c>
      <c r="B48" s="4"/>
      <c r="C48" s="4">
        <v>3668882.74</v>
      </c>
      <c r="D48" s="4"/>
      <c r="E48" s="4"/>
      <c r="F48" s="4">
        <v>3844382.08</v>
      </c>
    </row>
    <row r="49" spans="1:15" x14ac:dyDescent="0.7">
      <c r="A49" s="16" t="s">
        <v>127</v>
      </c>
      <c r="B49" s="4"/>
      <c r="C49" s="4">
        <v>15604.07</v>
      </c>
      <c r="D49" s="4"/>
      <c r="E49" s="4"/>
      <c r="F49" s="39" t="s">
        <v>61</v>
      </c>
      <c r="I49" s="1" t="s">
        <v>60</v>
      </c>
      <c r="K49" s="4">
        <v>717651.92</v>
      </c>
      <c r="N49" s="4">
        <v>695423.56</v>
      </c>
    </row>
    <row r="50" spans="1:15" x14ac:dyDescent="0.7">
      <c r="A50" s="16" t="s">
        <v>52</v>
      </c>
      <c r="B50" s="4"/>
      <c r="C50" s="5">
        <f>C48-C49</f>
        <v>3653278.6700000004</v>
      </c>
      <c r="D50" s="4"/>
      <c r="E50" s="4"/>
      <c r="F50" s="5">
        <v>3844382.08</v>
      </c>
      <c r="K50" s="5">
        <v>3653278.67</v>
      </c>
      <c r="N50" s="5">
        <v>3844382.08</v>
      </c>
    </row>
    <row r="51" spans="1:15" x14ac:dyDescent="0.7">
      <c r="A51" s="16"/>
    </row>
    <row r="52" spans="1:15" x14ac:dyDescent="0.7">
      <c r="A52" s="16"/>
    </row>
    <row r="54" spans="1:15" ht="52.3" x14ac:dyDescent="0.7">
      <c r="A54" s="11" t="s">
        <v>3</v>
      </c>
      <c r="D54" s="44" t="s">
        <v>4</v>
      </c>
      <c r="E54" s="47"/>
      <c r="F54" s="47"/>
      <c r="I54" s="45" t="s">
        <v>5</v>
      </c>
      <c r="N54" s="47"/>
      <c r="O54" s="47"/>
    </row>
    <row r="55" spans="1:15" ht="26.25" customHeight="1" x14ac:dyDescent="0.7">
      <c r="D55" s="13"/>
      <c r="E55" s="13"/>
      <c r="M55" s="47"/>
      <c r="N55" s="47"/>
      <c r="O55" s="47"/>
    </row>
    <row r="58" spans="1:15" x14ac:dyDescent="0.7">
      <c r="A58" s="11" t="s">
        <v>128</v>
      </c>
      <c r="B58" s="12"/>
      <c r="C58" s="12"/>
      <c r="D58" s="44" t="s">
        <v>7</v>
      </c>
      <c r="F58" s="48"/>
      <c r="G58" s="48"/>
      <c r="I58" s="44" t="s">
        <v>6</v>
      </c>
      <c r="J58" s="47"/>
      <c r="K58" s="47"/>
    </row>
  </sheetData>
  <mergeCells count="7">
    <mergeCell ref="M5:N6"/>
    <mergeCell ref="B5:C6"/>
    <mergeCell ref="E5:F6"/>
    <mergeCell ref="J5:K6"/>
    <mergeCell ref="A1:N1"/>
    <mergeCell ref="A2:N2"/>
    <mergeCell ref="A3:N3"/>
  </mergeCells>
  <pageMargins left="0.7" right="0.7" top="0.75" bottom="0.75" header="0.3" footer="0.3"/>
  <pageSetup paperSize="9" scale="3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B1" zoomScale="40" zoomScaleNormal="40" zoomScaleSheetLayoutView="40" workbookViewId="0">
      <selection sqref="A1:M60"/>
    </sheetView>
  </sheetViews>
  <sheetFormatPr defaultColWidth="9.15234375" defaultRowHeight="26.15" x14ac:dyDescent="0.7"/>
  <cols>
    <col min="1" max="1" width="103.69140625" style="1" customWidth="1"/>
    <col min="2" max="2" width="26.3828125" style="1" customWidth="1"/>
    <col min="3" max="3" width="24.3046875" style="1" customWidth="1"/>
    <col min="4" max="4" width="33" style="1" bestFit="1" customWidth="1"/>
    <col min="5" max="5" width="21.69140625" style="1" customWidth="1"/>
    <col min="6" max="6" width="30" style="1" customWidth="1"/>
    <col min="7" max="7" width="26" style="1" customWidth="1"/>
    <col min="8" max="8" width="34.3828125" style="1" bestFit="1" customWidth="1"/>
    <col min="9" max="9" width="9.15234375" style="1"/>
    <col min="10" max="10" width="71.3046875" style="1" customWidth="1"/>
    <col min="11" max="11" width="28.3046875" style="1" customWidth="1"/>
    <col min="12" max="12" width="9.15234375" style="1"/>
    <col min="13" max="13" width="26.84375" style="1" customWidth="1"/>
    <col min="14" max="14" width="21.53515625" style="1" customWidth="1"/>
    <col min="15" max="16384" width="9.15234375" style="1"/>
  </cols>
  <sheetData>
    <row r="1" spans="1:16" ht="96" customHeight="1" x14ac:dyDescent="0.7">
      <c r="A1" s="50" t="s">
        <v>131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6"/>
      <c r="O1" s="46"/>
      <c r="P1" s="46"/>
    </row>
    <row r="2" spans="1:16" ht="26.25" customHeight="1" x14ac:dyDescent="0.7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x14ac:dyDescent="0.7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16" x14ac:dyDescent="0.7">
      <c r="A4" s="29" t="s">
        <v>62</v>
      </c>
      <c r="B4" s="27"/>
      <c r="C4" s="27"/>
      <c r="D4" s="27"/>
      <c r="E4" s="27"/>
      <c r="F4" s="27"/>
      <c r="G4" s="27"/>
      <c r="H4" s="27"/>
      <c r="I4" s="27"/>
      <c r="J4" s="1" t="s">
        <v>63</v>
      </c>
      <c r="K4" s="27"/>
      <c r="L4" s="27"/>
      <c r="M4" s="27"/>
      <c r="N4" s="27"/>
      <c r="O4" s="28"/>
      <c r="P4" s="28"/>
    </row>
    <row r="5" spans="1:16" x14ac:dyDescent="0.7">
      <c r="B5" s="54" t="s">
        <v>132</v>
      </c>
      <c r="C5" s="52"/>
      <c r="D5" s="52"/>
      <c r="E5" s="30"/>
      <c r="F5" s="54" t="s">
        <v>96</v>
      </c>
      <c r="G5" s="52"/>
      <c r="H5" s="52"/>
      <c r="I5" s="24"/>
      <c r="K5" s="30" t="s">
        <v>132</v>
      </c>
      <c r="M5" s="30" t="s">
        <v>96</v>
      </c>
      <c r="N5" s="25"/>
    </row>
    <row r="6" spans="1:16" x14ac:dyDescent="0.7">
      <c r="A6" s="23"/>
      <c r="B6" s="21" t="s">
        <v>99</v>
      </c>
      <c r="C6" s="21" t="s">
        <v>97</v>
      </c>
      <c r="D6" s="21" t="s">
        <v>98</v>
      </c>
      <c r="E6" s="23"/>
      <c r="F6" s="21" t="s">
        <v>99</v>
      </c>
      <c r="G6" s="21" t="s">
        <v>97</v>
      </c>
      <c r="H6" s="21" t="s">
        <v>98</v>
      </c>
      <c r="I6" s="24"/>
      <c r="J6" s="24"/>
      <c r="K6" s="23"/>
      <c r="M6" s="23"/>
      <c r="N6" s="24"/>
    </row>
    <row r="7" spans="1:16" x14ac:dyDescent="0.7">
      <c r="D7" s="2"/>
    </row>
    <row r="8" spans="1:16" x14ac:dyDescent="0.7">
      <c r="A8" s="1" t="s">
        <v>64</v>
      </c>
      <c r="B8" s="2"/>
      <c r="C8" s="2"/>
      <c r="D8" s="2"/>
      <c r="E8" s="2"/>
      <c r="J8" s="1" t="s">
        <v>100</v>
      </c>
      <c r="K8" s="2"/>
      <c r="M8" s="2"/>
    </row>
    <row r="9" spans="1:16" x14ac:dyDescent="0.7">
      <c r="A9" s="1" t="s">
        <v>65</v>
      </c>
      <c r="B9" s="4">
        <v>9080.02</v>
      </c>
      <c r="C9" s="4">
        <v>4537.6499999999996</v>
      </c>
      <c r="D9" s="4">
        <v>4542.37</v>
      </c>
      <c r="E9" s="4"/>
      <c r="F9" s="4">
        <v>9080.02</v>
      </c>
      <c r="G9" s="4">
        <v>3629.64</v>
      </c>
      <c r="H9" s="4">
        <v>5450.38</v>
      </c>
      <c r="J9" s="1" t="s">
        <v>101</v>
      </c>
      <c r="K9" s="5">
        <v>10313873.92</v>
      </c>
      <c r="M9" s="5">
        <v>10313873.92</v>
      </c>
    </row>
    <row r="10" spans="1:16" x14ac:dyDescent="0.7">
      <c r="A10" s="16" t="s">
        <v>66</v>
      </c>
      <c r="B10" s="5">
        <v>67334.350000000006</v>
      </c>
      <c r="C10" s="5">
        <v>65060.75</v>
      </c>
      <c r="D10" s="5">
        <v>2273.6</v>
      </c>
      <c r="E10" s="31"/>
      <c r="F10" s="5">
        <v>67332.350000000006</v>
      </c>
      <c r="G10" s="5">
        <v>63138.85</v>
      </c>
      <c r="H10" s="5">
        <v>4193.5</v>
      </c>
      <c r="J10" s="16"/>
      <c r="K10" s="4"/>
      <c r="M10" s="18"/>
      <c r="N10" s="4"/>
    </row>
    <row r="11" spans="1:16" x14ac:dyDescent="0.7">
      <c r="A11" s="16"/>
      <c r="B11" s="4"/>
      <c r="C11" s="4"/>
      <c r="D11" s="4"/>
      <c r="E11" s="19"/>
      <c r="F11" s="4"/>
      <c r="G11" s="4"/>
      <c r="H11" s="4"/>
      <c r="J11" s="16" t="s">
        <v>102</v>
      </c>
      <c r="K11" s="4"/>
      <c r="M11" s="26"/>
      <c r="N11" s="4"/>
    </row>
    <row r="12" spans="1:16" x14ac:dyDescent="0.7">
      <c r="A12" s="16"/>
      <c r="B12" s="32">
        <f>B9+B10</f>
        <v>76414.37000000001</v>
      </c>
      <c r="C12" s="32">
        <f t="shared" ref="C12:D12" si="0">C9+C10</f>
        <v>69598.399999999994</v>
      </c>
      <c r="D12" s="32">
        <f t="shared" si="0"/>
        <v>6815.9699999999993</v>
      </c>
      <c r="E12" s="33"/>
      <c r="F12" s="32">
        <f t="shared" ref="F12:H12" si="1">F9+F10</f>
        <v>76412.37000000001</v>
      </c>
      <c r="G12" s="32">
        <f t="shared" si="1"/>
        <v>66768.490000000005</v>
      </c>
      <c r="H12" s="32">
        <f t="shared" si="1"/>
        <v>9643.880000000001</v>
      </c>
      <c r="J12" s="16" t="s">
        <v>103</v>
      </c>
      <c r="K12" s="8">
        <v>12535955.02</v>
      </c>
      <c r="M12" s="8">
        <v>13242816.1</v>
      </c>
      <c r="N12" s="4"/>
    </row>
    <row r="13" spans="1:16" x14ac:dyDescent="0.7">
      <c r="A13" s="1" t="s">
        <v>67</v>
      </c>
      <c r="B13" s="4"/>
      <c r="C13" s="6"/>
      <c r="D13" s="4"/>
      <c r="E13" s="6"/>
      <c r="F13" s="4"/>
      <c r="G13" s="4"/>
      <c r="H13" s="4"/>
      <c r="K13" s="4"/>
      <c r="M13" s="6"/>
      <c r="N13" s="4"/>
    </row>
    <row r="14" spans="1:16" x14ac:dyDescent="0.7">
      <c r="A14" s="1" t="s">
        <v>68</v>
      </c>
      <c r="B14" s="4"/>
      <c r="C14" s="4"/>
      <c r="D14" s="4"/>
      <c r="E14" s="4"/>
      <c r="F14" s="4"/>
      <c r="G14" s="4"/>
      <c r="H14" s="4"/>
      <c r="K14" s="4"/>
      <c r="M14" s="4"/>
      <c r="N14" s="4"/>
    </row>
    <row r="15" spans="1:16" x14ac:dyDescent="0.7">
      <c r="A15" s="16" t="s">
        <v>69</v>
      </c>
      <c r="B15" s="4">
        <v>21230.6</v>
      </c>
      <c r="C15" s="4">
        <v>5307.65</v>
      </c>
      <c r="D15" s="4">
        <v>15922.95</v>
      </c>
      <c r="E15" s="4"/>
      <c r="F15" s="4">
        <v>21230.6</v>
      </c>
      <c r="G15" s="4">
        <v>4458.43</v>
      </c>
      <c r="H15" s="4">
        <v>16772.169999999998</v>
      </c>
      <c r="J15" s="1" t="s">
        <v>104</v>
      </c>
      <c r="K15" s="4"/>
      <c r="M15" s="26"/>
      <c r="N15" s="4"/>
    </row>
    <row r="16" spans="1:16" x14ac:dyDescent="0.7">
      <c r="A16" s="16" t="s">
        <v>70</v>
      </c>
      <c r="B16" s="4">
        <v>2171871.41</v>
      </c>
      <c r="C16" s="4">
        <v>342994.93</v>
      </c>
      <c r="D16" s="4">
        <v>1828876.48</v>
      </c>
      <c r="E16" s="6"/>
      <c r="F16" s="4">
        <v>2171871.41</v>
      </c>
      <c r="G16" s="4">
        <v>256120.08</v>
      </c>
      <c r="H16" s="4">
        <v>1915751.33</v>
      </c>
      <c r="J16" s="1" t="s">
        <v>105</v>
      </c>
      <c r="K16" s="37" t="s">
        <v>133</v>
      </c>
      <c r="M16" s="37" t="s">
        <v>123</v>
      </c>
      <c r="N16" s="4"/>
    </row>
    <row r="17" spans="1:14" x14ac:dyDescent="0.7">
      <c r="A17" s="16" t="s">
        <v>71</v>
      </c>
      <c r="B17" s="4">
        <v>30360583.510000002</v>
      </c>
      <c r="C17" s="4">
        <v>7718002.6299999999</v>
      </c>
      <c r="D17" s="4">
        <v>22642580.879999999</v>
      </c>
      <c r="E17" s="5"/>
      <c r="F17" s="4">
        <v>29475145.670000002</v>
      </c>
      <c r="G17" s="4">
        <v>6937680.4199999999</v>
      </c>
      <c r="H17" s="4">
        <v>22537465.25</v>
      </c>
      <c r="J17" s="1" t="s">
        <v>136</v>
      </c>
      <c r="K17" s="37" t="s">
        <v>134</v>
      </c>
      <c r="M17" s="4">
        <v>58943.89</v>
      </c>
      <c r="N17" s="5"/>
    </row>
    <row r="18" spans="1:14" x14ac:dyDescent="0.7">
      <c r="A18" s="1" t="s">
        <v>72</v>
      </c>
      <c r="B18" s="4">
        <v>242531.17</v>
      </c>
      <c r="C18" s="4">
        <v>235224.23</v>
      </c>
      <c r="D18" s="4">
        <v>7306.94</v>
      </c>
      <c r="E18" s="4"/>
      <c r="F18" s="4">
        <v>236531.17</v>
      </c>
      <c r="G18" s="4">
        <v>233729.36</v>
      </c>
      <c r="H18" s="4">
        <v>2801.81</v>
      </c>
      <c r="J18" s="16"/>
      <c r="K18" s="36"/>
      <c r="M18" s="4"/>
    </row>
    <row r="19" spans="1:14" x14ac:dyDescent="0.7">
      <c r="A19" s="1" t="s">
        <v>73</v>
      </c>
      <c r="B19" s="4">
        <v>351371.91</v>
      </c>
      <c r="C19" s="4">
        <v>335768.9</v>
      </c>
      <c r="D19" s="4">
        <v>15603.01</v>
      </c>
      <c r="E19" s="4"/>
      <c r="F19" s="4">
        <v>349861.63</v>
      </c>
      <c r="G19" s="4">
        <v>322979.40000000002</v>
      </c>
      <c r="H19" s="4">
        <v>26882.23</v>
      </c>
      <c r="J19" s="1" t="s">
        <v>106</v>
      </c>
      <c r="K19" s="37" t="s">
        <v>135</v>
      </c>
      <c r="M19" s="37" t="s">
        <v>124</v>
      </c>
    </row>
    <row r="20" spans="1:14" x14ac:dyDescent="0.7">
      <c r="A20" s="1" t="s">
        <v>74</v>
      </c>
      <c r="B20" s="8">
        <v>444956.45</v>
      </c>
      <c r="C20" s="34" t="s">
        <v>61</v>
      </c>
      <c r="D20" s="8">
        <v>444956.45</v>
      </c>
      <c r="E20" s="6"/>
      <c r="F20" s="8">
        <v>766299.29</v>
      </c>
      <c r="G20" s="34" t="s">
        <v>61</v>
      </c>
      <c r="H20" s="8">
        <v>766299.29</v>
      </c>
      <c r="K20" s="43"/>
      <c r="M20" s="6"/>
    </row>
    <row r="21" spans="1:14" x14ac:dyDescent="0.7">
      <c r="B21" s="6"/>
      <c r="C21" s="6"/>
      <c r="D21" s="6"/>
      <c r="E21" s="6"/>
      <c r="F21" s="6"/>
      <c r="G21" s="6"/>
      <c r="H21" s="6"/>
    </row>
    <row r="22" spans="1:14" x14ac:dyDescent="0.7">
      <c r="A22" s="16" t="s">
        <v>75</v>
      </c>
      <c r="B22" s="32">
        <f>SUM(B15:B21)</f>
        <v>33592545.050000004</v>
      </c>
      <c r="C22" s="32">
        <f t="shared" ref="C22:D22" si="2">SUM(C15:C21)</f>
        <v>8637298.3399999999</v>
      </c>
      <c r="D22" s="32">
        <f t="shared" si="2"/>
        <v>24955246.710000001</v>
      </c>
      <c r="E22" s="6"/>
      <c r="F22" s="32">
        <f t="shared" ref="F22:H22" si="3">SUM(F15:F21)</f>
        <v>33020939.770000003</v>
      </c>
      <c r="G22" s="32">
        <f t="shared" si="3"/>
        <v>7754967.6900000004</v>
      </c>
      <c r="H22" s="32">
        <f t="shared" si="3"/>
        <v>25265972.079999998</v>
      </c>
      <c r="J22" s="1" t="s">
        <v>107</v>
      </c>
      <c r="K22" s="4">
        <v>22313396.32</v>
      </c>
      <c r="M22" s="4">
        <v>22681105.16</v>
      </c>
    </row>
    <row r="23" spans="1:14" x14ac:dyDescent="0.7">
      <c r="A23" s="16"/>
      <c r="B23" s="4"/>
      <c r="C23" s="6"/>
      <c r="D23" s="4"/>
      <c r="E23" s="4"/>
      <c r="F23" s="4"/>
      <c r="G23" s="4"/>
      <c r="H23" s="4"/>
    </row>
    <row r="24" spans="1:14" x14ac:dyDescent="0.7">
      <c r="A24" s="16"/>
      <c r="B24" s="4"/>
      <c r="C24" s="6"/>
      <c r="D24" s="4"/>
      <c r="E24" s="4"/>
      <c r="F24" s="4"/>
      <c r="G24" s="4"/>
      <c r="H24" s="4"/>
      <c r="K24" s="4"/>
      <c r="M24" s="4"/>
    </row>
    <row r="25" spans="1:14" x14ac:dyDescent="0.7">
      <c r="A25" s="16" t="s">
        <v>76</v>
      </c>
      <c r="B25" s="4"/>
      <c r="C25" s="4"/>
      <c r="D25" s="4"/>
      <c r="E25" s="4"/>
      <c r="F25" s="4"/>
      <c r="G25" s="4"/>
      <c r="H25" s="4"/>
      <c r="J25" s="1" t="s">
        <v>108</v>
      </c>
      <c r="K25" s="4"/>
      <c r="M25" s="4"/>
    </row>
    <row r="26" spans="1:14" x14ac:dyDescent="0.7">
      <c r="A26" s="16" t="s">
        <v>77</v>
      </c>
      <c r="B26" s="4"/>
      <c r="C26" s="4"/>
      <c r="D26" s="5">
        <v>20875</v>
      </c>
      <c r="E26" s="8"/>
      <c r="F26" s="8"/>
      <c r="G26" s="8"/>
      <c r="H26" s="5">
        <v>20015</v>
      </c>
      <c r="J26" s="1" t="s">
        <v>109</v>
      </c>
      <c r="K26" s="5">
        <v>110693.23</v>
      </c>
      <c r="M26" s="5">
        <v>110693.23</v>
      </c>
    </row>
    <row r="27" spans="1:14" x14ac:dyDescent="0.7">
      <c r="A27" s="1" t="s">
        <v>78</v>
      </c>
      <c r="B27" s="4"/>
      <c r="C27" s="4"/>
      <c r="D27" s="9">
        <v>25976121.710000001</v>
      </c>
      <c r="E27" s="4"/>
      <c r="F27" s="4"/>
      <c r="G27" s="4"/>
      <c r="H27" s="9">
        <v>25285987.079999998</v>
      </c>
      <c r="K27" s="9">
        <v>110693.23</v>
      </c>
      <c r="M27" s="9">
        <v>110693.23</v>
      </c>
    </row>
    <row r="28" spans="1:14" x14ac:dyDescent="0.7">
      <c r="B28" s="4"/>
      <c r="C28" s="4"/>
      <c r="D28" s="4"/>
      <c r="E28" s="4"/>
      <c r="F28" s="4"/>
      <c r="G28" s="4"/>
      <c r="H28" s="4"/>
      <c r="K28" s="4"/>
      <c r="M28" s="4"/>
    </row>
    <row r="29" spans="1:14" x14ac:dyDescent="0.7">
      <c r="B29" s="8"/>
      <c r="C29" s="8"/>
      <c r="D29" s="8"/>
      <c r="E29" s="8"/>
      <c r="F29" s="4"/>
      <c r="G29" s="4"/>
      <c r="H29" s="4"/>
      <c r="K29" s="4"/>
      <c r="M29" s="4"/>
    </row>
    <row r="30" spans="1:14" x14ac:dyDescent="0.7">
      <c r="A30" s="1" t="s">
        <v>79</v>
      </c>
      <c r="B30" s="6"/>
      <c r="C30" s="6"/>
      <c r="D30" s="6"/>
      <c r="E30" s="6"/>
      <c r="F30" s="4"/>
      <c r="G30" s="4"/>
      <c r="H30" s="4"/>
      <c r="J30" s="1" t="s">
        <v>110</v>
      </c>
    </row>
    <row r="31" spans="1:14" x14ac:dyDescent="0.7">
      <c r="A31" s="16" t="s">
        <v>80</v>
      </c>
      <c r="B31" s="4"/>
      <c r="C31" s="4"/>
      <c r="D31" s="4"/>
      <c r="E31" s="4"/>
      <c r="F31" s="4"/>
      <c r="G31" s="4"/>
      <c r="H31" s="4"/>
      <c r="J31" s="1" t="s">
        <v>111</v>
      </c>
      <c r="K31" s="4"/>
      <c r="M31" s="4"/>
    </row>
    <row r="32" spans="1:14" x14ac:dyDescent="0.7">
      <c r="A32" s="16" t="s">
        <v>81</v>
      </c>
      <c r="B32" s="4"/>
      <c r="C32" s="4"/>
      <c r="D32" s="4">
        <v>3806.12</v>
      </c>
      <c r="E32" s="4"/>
      <c r="F32" s="4"/>
      <c r="G32" s="4"/>
      <c r="H32" s="4">
        <v>4107.54</v>
      </c>
      <c r="J32" s="1" t="s">
        <v>112</v>
      </c>
      <c r="K32" s="4">
        <v>1880662.23</v>
      </c>
      <c r="M32" s="4">
        <v>1880662.23</v>
      </c>
    </row>
    <row r="33" spans="1:13" x14ac:dyDescent="0.7">
      <c r="A33" s="16" t="s">
        <v>82</v>
      </c>
      <c r="B33" s="4"/>
      <c r="C33" s="4"/>
      <c r="D33" s="5">
        <v>91357.38</v>
      </c>
      <c r="E33" s="4"/>
      <c r="F33" s="4"/>
      <c r="G33" s="4"/>
      <c r="H33" s="5">
        <v>89438.95</v>
      </c>
      <c r="J33" s="1" t="s">
        <v>113</v>
      </c>
      <c r="K33" s="5">
        <v>216058.02</v>
      </c>
      <c r="M33" s="5">
        <v>215966.29</v>
      </c>
    </row>
    <row r="34" spans="1:13" x14ac:dyDescent="0.7">
      <c r="A34" s="16"/>
      <c r="B34" s="4"/>
      <c r="C34" s="4"/>
      <c r="D34" s="9">
        <f>SUM(D32:D33)</f>
        <v>95163.5</v>
      </c>
      <c r="E34" s="4"/>
      <c r="F34" s="4"/>
      <c r="G34" s="4"/>
      <c r="H34" s="9">
        <f>SUM(H32:H33)</f>
        <v>93546.489999999991</v>
      </c>
      <c r="K34" s="9">
        <f>SUM(K32:K33)</f>
        <v>2096720.25</v>
      </c>
      <c r="M34" s="9">
        <f>SUM(M32:M33)</f>
        <v>2096628.52</v>
      </c>
    </row>
    <row r="35" spans="1:13" x14ac:dyDescent="0.7">
      <c r="A35" s="1" t="s">
        <v>83</v>
      </c>
      <c r="B35" s="4"/>
      <c r="C35" s="4"/>
      <c r="D35" s="4"/>
      <c r="E35" s="4"/>
      <c r="F35" s="4"/>
      <c r="G35" s="4"/>
      <c r="H35" s="4"/>
      <c r="J35" s="1" t="s">
        <v>122</v>
      </c>
      <c r="K35" s="4"/>
      <c r="M35" s="4"/>
    </row>
    <row r="36" spans="1:13" x14ac:dyDescent="0.7">
      <c r="A36" s="16" t="s">
        <v>84</v>
      </c>
      <c r="B36" s="4"/>
      <c r="C36" s="4"/>
      <c r="D36" s="4">
        <v>4583377.68</v>
      </c>
      <c r="E36" s="4"/>
      <c r="F36" s="4"/>
      <c r="G36" s="4"/>
      <c r="H36" s="4">
        <v>3500251.69</v>
      </c>
      <c r="J36" s="1" t="s">
        <v>121</v>
      </c>
      <c r="K36" s="4">
        <v>3407300.51</v>
      </c>
      <c r="M36" s="4">
        <v>2751115.29</v>
      </c>
    </row>
    <row r="37" spans="1:13" x14ac:dyDescent="0.7">
      <c r="A37" s="16" t="s">
        <v>86</v>
      </c>
      <c r="B37" s="4"/>
      <c r="C37" s="4">
        <v>341984.64</v>
      </c>
      <c r="D37" s="4"/>
      <c r="E37" s="4"/>
      <c r="F37" s="4"/>
      <c r="G37" s="4">
        <v>343644.98</v>
      </c>
      <c r="H37" s="4"/>
      <c r="J37" s="1" t="s">
        <v>120</v>
      </c>
      <c r="K37" s="4">
        <v>160403.53</v>
      </c>
      <c r="M37" s="4">
        <v>77446.460000000006</v>
      </c>
    </row>
    <row r="38" spans="1:13" x14ac:dyDescent="0.7">
      <c r="A38" s="16" t="s">
        <v>85</v>
      </c>
      <c r="B38" s="4"/>
      <c r="C38" s="4">
        <v>-112999.41</v>
      </c>
      <c r="D38" s="4">
        <v>228985.23</v>
      </c>
      <c r="E38" s="26"/>
      <c r="F38" s="4"/>
      <c r="G38" s="4">
        <v>-112999.41</v>
      </c>
      <c r="H38" s="4">
        <v>230645.57</v>
      </c>
      <c r="J38" s="1" t="s">
        <v>119</v>
      </c>
      <c r="K38" s="4">
        <v>239895.41</v>
      </c>
      <c r="M38" s="4">
        <v>346660.24</v>
      </c>
    </row>
    <row r="39" spans="1:13" x14ac:dyDescent="0.7">
      <c r="A39" s="16"/>
      <c r="B39" s="4"/>
      <c r="C39" s="4"/>
      <c r="D39" s="4"/>
      <c r="E39" s="26"/>
      <c r="F39" s="4"/>
      <c r="G39" s="4"/>
      <c r="H39" s="4"/>
      <c r="K39" s="4"/>
      <c r="M39" s="4"/>
    </row>
    <row r="40" spans="1:13" x14ac:dyDescent="0.7">
      <c r="A40" s="16" t="s">
        <v>87</v>
      </c>
      <c r="B40" s="4"/>
      <c r="C40" s="4"/>
      <c r="D40" s="4">
        <v>7563.03</v>
      </c>
      <c r="E40" s="4"/>
      <c r="F40" s="4"/>
      <c r="G40" s="4"/>
      <c r="H40" s="4">
        <v>9335.7199999999993</v>
      </c>
      <c r="J40" s="35"/>
      <c r="K40" s="38"/>
      <c r="M40" s="38"/>
    </row>
    <row r="41" spans="1:13" x14ac:dyDescent="0.7">
      <c r="A41" s="16" t="s">
        <v>88</v>
      </c>
      <c r="B41" s="4"/>
      <c r="C41" s="4"/>
      <c r="D41" s="5">
        <v>9799.4</v>
      </c>
      <c r="E41" s="4"/>
      <c r="F41" s="4"/>
      <c r="G41" s="4"/>
      <c r="H41" s="5">
        <v>16162.06</v>
      </c>
      <c r="J41" s="1" t="s">
        <v>118</v>
      </c>
      <c r="K41" s="5">
        <v>2502883.54</v>
      </c>
      <c r="M41" s="5">
        <v>2324791.12</v>
      </c>
    </row>
    <row r="42" spans="1:13" x14ac:dyDescent="0.7">
      <c r="A42" s="16"/>
      <c r="B42" s="4"/>
      <c r="C42" s="4"/>
      <c r="D42" s="9">
        <f>SUM(D36:D41)</f>
        <v>4829725.3400000008</v>
      </c>
      <c r="E42" s="4"/>
      <c r="F42" s="4"/>
      <c r="G42" s="4"/>
      <c r="H42" s="9">
        <f>SUM(H36:H41)</f>
        <v>3756395.04</v>
      </c>
    </row>
    <row r="43" spans="1:13" x14ac:dyDescent="0.7">
      <c r="A43" s="16" t="s">
        <v>89</v>
      </c>
      <c r="B43" s="4"/>
      <c r="C43" s="4"/>
      <c r="D43" s="4"/>
      <c r="E43" s="4"/>
      <c r="F43" s="4"/>
      <c r="G43" s="4"/>
      <c r="H43" s="4"/>
    </row>
    <row r="44" spans="1:13" x14ac:dyDescent="0.7">
      <c r="A44" s="16" t="s">
        <v>90</v>
      </c>
      <c r="B44" s="4"/>
      <c r="C44" s="4"/>
      <c r="D44" s="4">
        <v>26711.01</v>
      </c>
      <c r="E44" s="4"/>
      <c r="F44" s="4"/>
      <c r="G44" s="4"/>
      <c r="H44" s="4">
        <v>13701</v>
      </c>
      <c r="K44" s="9">
        <f>SUM(K36:K41)</f>
        <v>6310482.9900000002</v>
      </c>
      <c r="M44" s="9">
        <f>SUM(M36:M41)</f>
        <v>5500013.1100000003</v>
      </c>
    </row>
    <row r="45" spans="1:13" x14ac:dyDescent="0.7">
      <c r="A45" s="16" t="s">
        <v>91</v>
      </c>
      <c r="B45" s="4"/>
      <c r="C45" s="4"/>
      <c r="D45" s="5">
        <v>216145.82</v>
      </c>
      <c r="E45" s="4"/>
      <c r="F45" s="4"/>
      <c r="G45" s="4"/>
      <c r="H45" s="5">
        <v>21406.46</v>
      </c>
    </row>
    <row r="46" spans="1:13" x14ac:dyDescent="0.7">
      <c r="A46" s="16"/>
      <c r="B46" s="4"/>
      <c r="C46" s="4"/>
      <c r="D46" s="5">
        <f>SUM(D44:D45)</f>
        <v>242856.83000000002</v>
      </c>
      <c r="E46" s="4"/>
      <c r="F46" s="5"/>
      <c r="G46" s="4"/>
      <c r="H46" s="5">
        <f>SUM(H44:H45)</f>
        <v>35107.46</v>
      </c>
    </row>
    <row r="47" spans="1:13" x14ac:dyDescent="0.7">
      <c r="A47" s="16" t="s">
        <v>92</v>
      </c>
      <c r="B47" s="4"/>
      <c r="C47" s="4"/>
      <c r="D47" s="9">
        <v>5167745.67</v>
      </c>
      <c r="E47" s="4"/>
      <c r="F47" s="4"/>
      <c r="G47" s="4"/>
      <c r="H47" s="9">
        <v>3885048.99</v>
      </c>
      <c r="J47" s="1" t="s">
        <v>117</v>
      </c>
      <c r="K47" s="9">
        <v>8407203.2400000002</v>
      </c>
      <c r="M47" s="9">
        <v>7596641.6299999999</v>
      </c>
    </row>
    <row r="48" spans="1:13" x14ac:dyDescent="0.7">
      <c r="A48" s="16"/>
      <c r="B48" s="4"/>
      <c r="C48" s="4"/>
      <c r="D48" s="4"/>
      <c r="E48" s="4"/>
      <c r="F48" s="4"/>
      <c r="G48" s="4"/>
      <c r="H48" s="4"/>
      <c r="K48" s="4"/>
      <c r="M48" s="4"/>
    </row>
    <row r="49" spans="1:14" x14ac:dyDescent="0.7">
      <c r="A49" s="16" t="s">
        <v>93</v>
      </c>
      <c r="B49" s="4"/>
      <c r="C49" s="4"/>
      <c r="D49" s="4"/>
      <c r="E49" s="4"/>
      <c r="F49" s="4"/>
      <c r="G49" s="4"/>
      <c r="H49" s="4"/>
      <c r="J49" s="1" t="s">
        <v>116</v>
      </c>
      <c r="K49" s="4"/>
      <c r="M49" s="4"/>
      <c r="N49" s="4"/>
    </row>
    <row r="50" spans="1:14" x14ac:dyDescent="0.7">
      <c r="A50" s="16" t="s">
        <v>94</v>
      </c>
      <c r="B50" s="4"/>
      <c r="C50" s="5"/>
      <c r="D50" s="5">
        <v>887950</v>
      </c>
      <c r="E50" s="4"/>
      <c r="F50" s="5"/>
      <c r="G50" s="5"/>
      <c r="H50" s="5">
        <v>1372872.24</v>
      </c>
      <c r="J50" s="1" t="s">
        <v>115</v>
      </c>
      <c r="K50" s="5">
        <v>207340.56</v>
      </c>
      <c r="M50" s="5">
        <v>165112.17000000001</v>
      </c>
      <c r="N50" s="4"/>
    </row>
    <row r="51" spans="1:14" x14ac:dyDescent="0.7">
      <c r="A51" s="16"/>
      <c r="K51" s="4"/>
      <c r="M51" s="4"/>
    </row>
    <row r="52" spans="1:14" x14ac:dyDescent="0.7">
      <c r="A52" s="16" t="s">
        <v>95</v>
      </c>
      <c r="D52" s="9">
        <v>31038633.350000001</v>
      </c>
      <c r="H52" s="9">
        <v>30553552.190000001</v>
      </c>
      <c r="J52" s="1" t="s">
        <v>114</v>
      </c>
      <c r="K52" s="9">
        <v>31038633.350000001</v>
      </c>
      <c r="M52" s="9">
        <v>30553552.190000001</v>
      </c>
    </row>
    <row r="56" spans="1:14" ht="52.3" x14ac:dyDescent="0.7">
      <c r="A56" s="21" t="s">
        <v>3</v>
      </c>
      <c r="D56" s="21"/>
      <c r="E56" s="49" t="s">
        <v>4</v>
      </c>
      <c r="F56" s="56"/>
      <c r="G56" s="56"/>
      <c r="H56" s="56"/>
      <c r="J56" s="45" t="s">
        <v>5</v>
      </c>
    </row>
    <row r="57" spans="1:14" ht="26.25" customHeight="1" x14ac:dyDescent="0.7">
      <c r="D57" s="22"/>
      <c r="E57" s="22"/>
      <c r="K57" s="47"/>
      <c r="L57" s="47"/>
    </row>
    <row r="58" spans="1:14" x14ac:dyDescent="0.7">
      <c r="J58" s="47"/>
      <c r="K58" s="47"/>
      <c r="L58" s="47"/>
    </row>
    <row r="60" spans="1:14" x14ac:dyDescent="0.7">
      <c r="A60" s="21" t="s">
        <v>128</v>
      </c>
      <c r="B60" s="21"/>
      <c r="C60" s="21"/>
      <c r="D60" s="21"/>
      <c r="E60" s="49" t="s">
        <v>7</v>
      </c>
      <c r="F60" s="56"/>
      <c r="G60" s="56"/>
      <c r="H60" s="56"/>
      <c r="J60" s="44" t="s">
        <v>6</v>
      </c>
      <c r="K60" s="47"/>
      <c r="L60" s="47"/>
    </row>
  </sheetData>
  <mergeCells count="5">
    <mergeCell ref="E60:H60"/>
    <mergeCell ref="B5:D5"/>
    <mergeCell ref="F5:H5"/>
    <mergeCell ref="E56:H56"/>
    <mergeCell ref="A1:M1"/>
  </mergeCells>
  <pageMargins left="0.7" right="0.7" top="0.75" bottom="0.75" header="0.3" footer="0.3"/>
  <pageSetup paperSize="9" scale="28" orientation="landscape" r:id="rId1"/>
  <ignoredErrors>
    <ignoredError sqref="K16:K17 K19 M16 M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ΑΠΟΤΕΛΕΣΜΑΤΑ ΧΡΗΣΗΣ</vt:lpstr>
      <vt:lpstr>ΓΕΝΙΚΗΣ ΕΚΜΕΤΑΛΛΕΥΣΗΣ</vt:lpstr>
      <vt:lpstr>ΙΣΟΛΟΓΙΣΜΟΣ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deya1</dc:creator>
  <cp:lastModifiedBy>user</cp:lastModifiedBy>
  <cp:lastPrinted>2015-06-11T09:03:46Z</cp:lastPrinted>
  <dcterms:created xsi:type="dcterms:W3CDTF">2014-04-30T05:35:28Z</dcterms:created>
  <dcterms:modified xsi:type="dcterms:W3CDTF">2016-01-19T11:15:39Z</dcterms:modified>
</cp:coreProperties>
</file>